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●R2～R5広瀬\★R5年度\電気入札\【R7】電気入札\0 ホームページ掲載用ファイル\公告\"/>
    </mc:Choice>
  </mc:AlternateContent>
  <xr:revisionPtr revIDLastSave="0" documentId="13_ncr:1_{1F5D98E6-6DF0-4515-B408-D693F8F318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札金額算定書" sheetId="20" r:id="rId1"/>
  </sheets>
  <definedNames>
    <definedName name="_xlnm.Print_Area" localSheetId="0">入札金額算定書!$A$1:$V$29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20" l="1"/>
  <c r="T19" i="20" s="1"/>
  <c r="R18" i="20"/>
  <c r="T18" i="20" s="1"/>
  <c r="R17" i="20"/>
  <c r="T17" i="20" s="1"/>
  <c r="R16" i="20"/>
  <c r="T16" i="20" s="1"/>
  <c r="R15" i="20"/>
  <c r="T15" i="20" s="1"/>
  <c r="R14" i="20"/>
  <c r="T14" i="20" s="1"/>
  <c r="R13" i="20"/>
  <c r="T13" i="20" s="1"/>
  <c r="R12" i="20"/>
  <c r="R11" i="20"/>
  <c r="T11" i="20" s="1"/>
  <c r="R10" i="20"/>
  <c r="T10" i="20" s="1"/>
  <c r="R9" i="20"/>
  <c r="T9" i="20"/>
  <c r="D19" i="20"/>
  <c r="G19" i="20" s="1"/>
  <c r="D18" i="20"/>
  <c r="G18" i="20" s="1"/>
  <c r="D17" i="20"/>
  <c r="G17" i="20" s="1"/>
  <c r="D16" i="20"/>
  <c r="G16" i="20" s="1"/>
  <c r="D15" i="20"/>
  <c r="D14" i="20"/>
  <c r="D13" i="20"/>
  <c r="D12" i="20"/>
  <c r="G12" i="20" s="1"/>
  <c r="D11" i="20"/>
  <c r="G11" i="20" s="1"/>
  <c r="D10" i="20"/>
  <c r="G10" i="20" s="1"/>
  <c r="D9" i="20"/>
  <c r="G9" i="20"/>
  <c r="H20" i="20"/>
  <c r="P15" i="20"/>
  <c r="P14" i="20"/>
  <c r="P13" i="20"/>
  <c r="M9" i="20"/>
  <c r="M8" i="20"/>
  <c r="N20" i="20"/>
  <c r="K20" i="20"/>
  <c r="G15" i="20"/>
  <c r="G14" i="20"/>
  <c r="G13" i="20"/>
  <c r="T12" i="20"/>
  <c r="M10" i="20"/>
  <c r="T8" i="20"/>
  <c r="G8" i="20"/>
  <c r="M11" i="20" l="1"/>
  <c r="J8" i="20"/>
  <c r="Q8" i="20" l="1"/>
  <c r="U8" i="20" s="1"/>
  <c r="M12" i="20"/>
  <c r="J9" i="20"/>
  <c r="Q9" i="20" s="1"/>
  <c r="U9" i="20" s="1"/>
  <c r="M13" i="20" l="1"/>
  <c r="J10" i="20"/>
  <c r="Q10" i="20" s="1"/>
  <c r="U10" i="20" s="1"/>
  <c r="M14" i="20" l="1"/>
  <c r="J11" i="20"/>
  <c r="Q11" i="20" s="1"/>
  <c r="U11" i="20" s="1"/>
  <c r="M15" i="20" l="1"/>
  <c r="J12" i="20"/>
  <c r="Q12" i="20" s="1"/>
  <c r="U12" i="20" s="1"/>
  <c r="M16" i="20" l="1"/>
  <c r="J13" i="20"/>
  <c r="Q13" i="20" s="1"/>
  <c r="U13" i="20" s="1"/>
  <c r="M17" i="20" l="1"/>
  <c r="J14" i="20"/>
  <c r="Q14" i="20" s="1"/>
  <c r="U14" i="20" s="1"/>
  <c r="M19" i="20" l="1"/>
  <c r="M18" i="20"/>
  <c r="J15" i="20"/>
  <c r="Q15" i="20" s="1"/>
  <c r="U15" i="20" s="1"/>
  <c r="J16" i="20" l="1"/>
  <c r="Q16" i="20" s="1"/>
  <c r="U16" i="20" s="1"/>
  <c r="J17" i="20" l="1"/>
  <c r="Q17" i="20" s="1"/>
  <c r="U17" i="20" s="1"/>
  <c r="J19" i="20" l="1"/>
  <c r="Q19" i="20" s="1"/>
  <c r="U19" i="20" s="1"/>
  <c r="J18" i="20"/>
  <c r="Q18" i="20" s="1"/>
  <c r="U18" i="20" s="1"/>
  <c r="U20" i="20" l="1"/>
  <c r="U22" i="20" s="1"/>
</calcChain>
</file>

<file path=xl/sharedStrings.xml><?xml version="1.0" encoding="utf-8"?>
<sst xmlns="http://schemas.openxmlformats.org/spreadsheetml/2006/main" count="54" uniqueCount="42">
  <si>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2"/>
  </si>
  <si>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2"/>
  </si>
  <si>
    <t>１　入札金額算定書は入札書に添付し、入札書に使用する印鑑で割印を行うこと。</t>
    <rPh sb="2" eb="4">
      <t>ニュウサツ</t>
    </rPh>
    <rPh sb="4" eb="6">
      <t>キンガク</t>
    </rPh>
    <rPh sb="6" eb="8">
      <t>サンテイ</t>
    </rPh>
    <rPh sb="8" eb="9">
      <t>ショ</t>
    </rPh>
    <rPh sb="10" eb="13">
      <t>ニュウサツショ</t>
    </rPh>
    <rPh sb="14" eb="16">
      <t>テンプ</t>
    </rPh>
    <rPh sb="18" eb="21">
      <t>ニュウサツショ</t>
    </rPh>
    <rPh sb="22" eb="24">
      <t>シヨウ</t>
    </rPh>
    <rPh sb="26" eb="28">
      <t>インカン</t>
    </rPh>
    <rPh sb="29" eb="30">
      <t>ワ</t>
    </rPh>
    <rPh sb="30" eb="31">
      <t>イン</t>
    </rPh>
    <rPh sb="32" eb="33">
      <t>オコナ</t>
    </rPh>
    <phoneticPr fontId="2"/>
  </si>
  <si>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</si>
  <si>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</si>
  <si>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</si>
  <si>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</si>
  <si>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</si>
  <si>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</si>
  <si>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</si>
  <si>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×0.85</t>
  </si>
  <si>
    <t>合計</t>
    <rPh sb="0" eb="2">
      <t>ゴウケイ</t>
    </rPh>
    <phoneticPr fontId="1"/>
  </si>
  <si>
    <t>（kＷ）</t>
    <phoneticPr fontId="1"/>
  </si>
  <si>
    <t>（kWh）</t>
    <phoneticPr fontId="1"/>
  </si>
  <si>
    <t>昼間</t>
    <phoneticPr fontId="1"/>
  </si>
  <si>
    <t>夜間</t>
    <rPh sb="0" eb="2">
      <t>ヤカン</t>
    </rPh>
    <phoneticPr fontId="1"/>
  </si>
  <si>
    <t>重負荷</t>
    <rPh sb="0" eb="1">
      <t>ジュウ</t>
    </rPh>
    <rPh sb="1" eb="3">
      <t>フカ</t>
    </rPh>
    <phoneticPr fontId="1"/>
  </si>
  <si>
    <t>予備電源</t>
    <rPh sb="0" eb="2">
      <t>ヨビ</t>
    </rPh>
    <rPh sb="2" eb="4">
      <t>デンゲン</t>
    </rPh>
    <phoneticPr fontId="1"/>
  </si>
  <si>
    <t>７　仕様書の注意点を踏まえた記載であれば、入札参加者の需給内容に合わせた様式も可とする。</t>
    <rPh sb="2" eb="5">
      <t>シヨウショ</t>
    </rPh>
    <rPh sb="6" eb="9">
      <t>チュウイテン</t>
    </rPh>
    <rPh sb="10" eb="11">
      <t>フ</t>
    </rPh>
    <rPh sb="14" eb="16">
      <t>キサイ</t>
    </rPh>
    <rPh sb="21" eb="23">
      <t>ニュウサツ</t>
    </rPh>
    <rPh sb="23" eb="26">
      <t>サンカシャ</t>
    </rPh>
    <rPh sb="27" eb="29">
      <t>ジュキュウ</t>
    </rPh>
    <rPh sb="29" eb="31">
      <t>ナイヨウ</t>
    </rPh>
    <rPh sb="32" eb="33">
      <t>ア</t>
    </rPh>
    <rPh sb="36" eb="38">
      <t>ヨウシキ</t>
    </rPh>
    <rPh sb="39" eb="40">
      <t>カ</t>
    </rPh>
    <phoneticPr fontId="1"/>
  </si>
  <si>
    <t>契約電力
A</t>
    <rPh sb="0" eb="2">
      <t>ケイヤク</t>
    </rPh>
    <rPh sb="2" eb="4">
      <t>デンリョク</t>
    </rPh>
    <phoneticPr fontId="1"/>
  </si>
  <si>
    <t>単価
①</t>
    <rPh sb="0" eb="2">
      <t>タンカ</t>
    </rPh>
    <phoneticPr fontId="1"/>
  </si>
  <si>
    <t>小計
B
（A×①×力率割引）</t>
    <rPh sb="0" eb="1">
      <t>ショウ</t>
    </rPh>
    <rPh sb="10" eb="12">
      <t>リキリツ</t>
    </rPh>
    <rPh sb="12" eb="14">
      <t>ワリビキ</t>
    </rPh>
    <phoneticPr fontId="1"/>
  </si>
  <si>
    <t>単価
②</t>
    <rPh sb="0" eb="2">
      <t>タンカ</t>
    </rPh>
    <phoneticPr fontId="1"/>
  </si>
  <si>
    <t>計
ｃ</t>
    <rPh sb="0" eb="1">
      <t>ケイ</t>
    </rPh>
    <phoneticPr fontId="1"/>
  </si>
  <si>
    <t>小計
Ｆ
（ｃ+ｄ+ｅ）</t>
    <rPh sb="0" eb="1">
      <t>ショウ</t>
    </rPh>
    <phoneticPr fontId="1"/>
  </si>
  <si>
    <t>計
ｅ</t>
    <rPh sb="0" eb="1">
      <t>ケイ</t>
    </rPh>
    <phoneticPr fontId="1"/>
  </si>
  <si>
    <t>予定使用電力量
Ｃ</t>
    <rPh sb="0" eb="2">
      <t>ヨテイ</t>
    </rPh>
    <rPh sb="2" eb="4">
      <t>シヨウ</t>
    </rPh>
    <rPh sb="4" eb="7">
      <t>デンリョクリョウ</t>
    </rPh>
    <phoneticPr fontId="1"/>
  </si>
  <si>
    <t>予定使用電力量
Ｄ</t>
    <rPh sb="0" eb="2">
      <t>ヨテイ</t>
    </rPh>
    <rPh sb="2" eb="4">
      <t>シヨウ</t>
    </rPh>
    <rPh sb="4" eb="7">
      <t>デンリョクリョウ</t>
    </rPh>
    <phoneticPr fontId="1"/>
  </si>
  <si>
    <t>計
ｄ</t>
    <rPh sb="0" eb="1">
      <t>ケイ</t>
    </rPh>
    <phoneticPr fontId="1"/>
  </si>
  <si>
    <t>予定使用電力量
Ｅ</t>
    <rPh sb="0" eb="2">
      <t>ヨテイ</t>
    </rPh>
    <rPh sb="2" eb="4">
      <t>シヨウ</t>
    </rPh>
    <rPh sb="4" eb="7">
      <t>デンリョクリョウ</t>
    </rPh>
    <phoneticPr fontId="1"/>
  </si>
  <si>
    <t>契約電力
Ａ</t>
    <rPh sb="0" eb="2">
      <t>ケイヤク</t>
    </rPh>
    <rPh sb="2" eb="4">
      <t>デンリョク</t>
    </rPh>
    <phoneticPr fontId="1"/>
  </si>
  <si>
    <t>小計
Ｇ</t>
    <rPh sb="0" eb="1">
      <t>ショウ</t>
    </rPh>
    <rPh sb="1" eb="2">
      <t>ケイ</t>
    </rPh>
    <phoneticPr fontId="1"/>
  </si>
  <si>
    <t>入札書記載額
（電気料金総価①）</t>
    <rPh sb="0" eb="2">
      <t>ニュウサツ</t>
    </rPh>
    <rPh sb="2" eb="3">
      <t>ショ</t>
    </rPh>
    <rPh sb="3" eb="5">
      <t>キサイ</t>
    </rPh>
    <rPh sb="5" eb="6">
      <t>ガク</t>
    </rPh>
    <rPh sb="8" eb="10">
      <t>デンキ</t>
    </rPh>
    <rPh sb="10" eb="11">
      <t>リョウ</t>
    </rPh>
    <rPh sb="11" eb="12">
      <t>キン</t>
    </rPh>
    <rPh sb="12" eb="13">
      <t>ソウ</t>
    </rPh>
    <rPh sb="13" eb="14">
      <t>カ</t>
    </rPh>
    <phoneticPr fontId="1"/>
  </si>
  <si>
    <t>２　基本料金単価①、電力量料金単価②は税込単価とし、小数点第３位を切り捨てる。</t>
    <rPh sb="2" eb="4">
      <t>キホン</t>
    </rPh>
    <rPh sb="4" eb="6">
      <t>リョウキン</t>
    </rPh>
    <rPh sb="6" eb="8">
      <t>タンカ</t>
    </rPh>
    <rPh sb="10" eb="12">
      <t>デンリョク</t>
    </rPh>
    <rPh sb="12" eb="13">
      <t>リョウ</t>
    </rPh>
    <rPh sb="13" eb="15">
      <t>リョウキン</t>
    </rPh>
    <rPh sb="15" eb="17">
      <t>タンカ</t>
    </rPh>
    <rPh sb="19" eb="21">
      <t>ゼイコ</t>
    </rPh>
    <rPh sb="21" eb="23">
      <t>タンカ</t>
    </rPh>
    <rPh sb="26" eb="29">
      <t>ショウスウテン</t>
    </rPh>
    <rPh sb="29" eb="30">
      <t>ダイ</t>
    </rPh>
    <rPh sb="31" eb="32">
      <t>イ</t>
    </rPh>
    <rPh sb="33" eb="34">
      <t>キ</t>
    </rPh>
    <rPh sb="35" eb="36">
      <t>ス</t>
    </rPh>
    <phoneticPr fontId="1"/>
  </si>
  <si>
    <t>３　基本料金及び電力量料金の小計の端数は、小数点第３位を切り捨てる。</t>
    <rPh sb="2" eb="4">
      <t>キホン</t>
    </rPh>
    <rPh sb="4" eb="6">
      <t>リョウキン</t>
    </rPh>
    <rPh sb="6" eb="7">
      <t>オヨ</t>
    </rPh>
    <rPh sb="8" eb="10">
      <t>デンリョク</t>
    </rPh>
    <rPh sb="10" eb="11">
      <t>リョウ</t>
    </rPh>
    <rPh sb="11" eb="13">
      <t>リョウキン</t>
    </rPh>
    <rPh sb="14" eb="16">
      <t>ショウケイ</t>
    </rPh>
    <rPh sb="17" eb="19">
      <t>ハスウ</t>
    </rPh>
    <rPh sb="21" eb="24">
      <t>ショウスウテン</t>
    </rPh>
    <rPh sb="24" eb="25">
      <t>ダイ</t>
    </rPh>
    <rPh sb="26" eb="27">
      <t>イ</t>
    </rPh>
    <rPh sb="28" eb="29">
      <t>キ</t>
    </rPh>
    <rPh sb="30" eb="31">
      <t>ス</t>
    </rPh>
    <phoneticPr fontId="2"/>
  </si>
  <si>
    <t>４　月毎の電気料金合計 Ｈの１円未満の端数は切り捨てる。</t>
    <rPh sb="2" eb="3">
      <t>ツキ</t>
    </rPh>
    <rPh sb="3" eb="4">
      <t>ゴト</t>
    </rPh>
    <rPh sb="5" eb="7">
      <t>デンキ</t>
    </rPh>
    <rPh sb="7" eb="9">
      <t>リョウキン</t>
    </rPh>
    <rPh sb="9" eb="11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2"/>
  </si>
  <si>
    <t>５　入札書に記入する金額は、電気料金総価（Ｈの合計）の額とする。</t>
    <rPh sb="2" eb="4">
      <t>ニュウサツ</t>
    </rPh>
    <rPh sb="4" eb="5">
      <t>ショ</t>
    </rPh>
    <rPh sb="6" eb="8">
      <t>キニュウ</t>
    </rPh>
    <rPh sb="10" eb="12">
      <t>キンガク</t>
    </rPh>
    <rPh sb="14" eb="16">
      <t>デンキ</t>
    </rPh>
    <rPh sb="16" eb="18">
      <t>リョウキン</t>
    </rPh>
    <rPh sb="18" eb="19">
      <t>ソウ</t>
    </rPh>
    <rPh sb="19" eb="20">
      <t>カ</t>
    </rPh>
    <rPh sb="23" eb="25">
      <t>ゴウケイ</t>
    </rPh>
    <rPh sb="27" eb="28">
      <t>ガク</t>
    </rPh>
    <phoneticPr fontId="2"/>
  </si>
  <si>
    <t>６　電力量料金単価には、燃料費調整単価及び再生可能エネルギー発電促進賦課金単価を含まない。</t>
    <rPh sb="7" eb="9">
      <t>タンカ</t>
    </rPh>
    <phoneticPr fontId="1"/>
  </si>
  <si>
    <t>月毎の
電気料金合計
Ｈ
（Ｂ＋Ｆ＋Ｇ）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</si>
  <si>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様式第５</t>
    <rPh sb="0" eb="2">
      <t>ヨウシキ</t>
    </rPh>
    <rPh sb="2" eb="3">
      <t>ダイ</t>
    </rPh>
    <phoneticPr fontId="1"/>
  </si>
  <si>
    <t>R8</t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</si>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</sst>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0_);[Red]\(#,##0.00\)"/>
  </numFmts>
  <fonts count="15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theme="2"/>
      <name val="ＭＳ Ｐ明朝"/>
      <family val="1"/>
      <charset val="128"/>
    </font>
    <font>
      <b/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5">
    <xf numFmtId="0" fontId="0" fillId="0" borderId="0"/>
    <xf numFmtId="38" fontId="3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4" fillId="2" borderId="0" xfId="0" applyFont="1" applyFill="1" applyProtection="1"/>
    <xf numFmtId="0" fontId="4" fillId="2" borderId="0" xfId="6" applyFont="1" applyFill="1" applyProtection="1"/>
    <xf numFmtId="0" fontId="8" fillId="2" borderId="0" xfId="6" applyFont="1" applyFill="1" applyAlignment="1" applyProtection="1">
      <alignment horizontal="left"/>
    </xf>
    <xf numFmtId="0" fontId="8" fillId="2" borderId="0" xfId="7" applyFont="1" applyFill="1" applyAlignment="1" applyProtection="1">
      <alignment horizontal="left"/>
    </xf>
    <xf numFmtId="0" fontId="4" fillId="2" borderId="7" xfId="6" applyFont="1" applyFill="1" applyBorder="1" applyAlignment="1" applyProtection="1">
      <alignment horizontal="center" vertical="center"/>
    </xf>
    <xf numFmtId="0" fontId="4" fillId="2" borderId="10" xfId="6" applyFont="1" applyFill="1" applyBorder="1" applyAlignment="1" applyProtection="1">
      <alignment horizontal="right"/>
    </xf>
    <xf numFmtId="0" fontId="4" fillId="2" borderId="11" xfId="6" applyFont="1" applyFill="1" applyBorder="1" applyAlignment="1" applyProtection="1">
      <alignment horizontal="right"/>
    </xf>
    <xf numFmtId="0" fontId="8" fillId="2" borderId="3" xfId="6" applyFont="1" applyFill="1" applyBorder="1" applyAlignment="1" applyProtection="1">
      <alignment horizontal="center"/>
    </xf>
    <xf numFmtId="0" fontId="4" fillId="0" borderId="9" xfId="6" applyFont="1" applyBorder="1" applyAlignment="1" applyProtection="1">
      <alignment horizontal="center" vertical="center"/>
    </xf>
    <xf numFmtId="0" fontId="9" fillId="2" borderId="0" xfId="6" applyFont="1" applyFill="1" applyProtection="1"/>
    <xf numFmtId="0" fontId="4" fillId="2" borderId="19" xfId="6" applyFont="1" applyFill="1" applyBorder="1" applyAlignment="1" applyProtection="1">
      <alignment horizontal="center" vertical="center"/>
    </xf>
    <xf numFmtId="0" fontId="4" fillId="2" borderId="20" xfId="6" applyFont="1" applyFill="1" applyBorder="1" applyAlignment="1" applyProtection="1"/>
    <xf numFmtId="38" fontId="4" fillId="2" borderId="21" xfId="9" applyFont="1" applyFill="1" applyBorder="1" applyAlignment="1" applyProtection="1">
      <alignment horizontal="center"/>
    </xf>
    <xf numFmtId="38" fontId="4" fillId="2" borderId="22" xfId="9" applyFont="1" applyFill="1" applyBorder="1" applyProtection="1"/>
    <xf numFmtId="38" fontId="4" fillId="2" borderId="24" xfId="9" applyFont="1" applyFill="1" applyBorder="1" applyProtection="1"/>
    <xf numFmtId="38" fontId="4" fillId="2" borderId="25" xfId="9" applyFont="1" applyFill="1" applyBorder="1" applyProtection="1"/>
    <xf numFmtId="0" fontId="7" fillId="2" borderId="0" xfId="6" applyFont="1" applyFill="1" applyProtection="1"/>
    <xf numFmtId="40" fontId="10" fillId="2" borderId="0" xfId="1" applyNumberFormat="1" applyFont="1" applyFill="1" applyProtection="1"/>
    <xf numFmtId="38" fontId="10" fillId="2" borderId="0" xfId="0" applyNumberFormat="1" applyFont="1" applyFill="1" applyProtection="1"/>
    <xf numFmtId="0" fontId="4" fillId="2" borderId="4" xfId="6" applyFont="1" applyFill="1" applyBorder="1" applyAlignment="1" applyProtection="1">
      <alignment horizontal="center" vertical="center" wrapText="1"/>
    </xf>
    <xf numFmtId="0" fontId="4" fillId="2" borderId="18" xfId="6" applyFont="1" applyFill="1" applyBorder="1" applyAlignment="1" applyProtection="1">
      <alignment horizontal="right"/>
    </xf>
    <xf numFmtId="0" fontId="4" fillId="2" borderId="14" xfId="6" applyFont="1" applyFill="1" applyBorder="1" applyAlignment="1" applyProtection="1">
      <alignment horizontal="right"/>
    </xf>
    <xf numFmtId="38" fontId="4" fillId="2" borderId="24" xfId="9" applyFont="1" applyFill="1" applyBorder="1" applyAlignment="1" applyProtection="1">
      <alignment horizontal="center"/>
    </xf>
    <xf numFmtId="176" fontId="4" fillId="2" borderId="1" xfId="9" applyNumberFormat="1" applyFont="1" applyFill="1" applyBorder="1" applyAlignment="1" applyProtection="1">
      <alignment horizontal="right" shrinkToFit="1"/>
    </xf>
    <xf numFmtId="176" fontId="4" fillId="2" borderId="13" xfId="9" applyNumberFormat="1" applyFont="1" applyFill="1" applyBorder="1" applyAlignment="1" applyProtection="1">
      <alignment horizontal="right" shrinkToFit="1"/>
    </xf>
    <xf numFmtId="38" fontId="4" fillId="2" borderId="23" xfId="9" applyFont="1" applyFill="1" applyBorder="1" applyAlignment="1" applyProtection="1">
      <alignment shrinkToFit="1"/>
    </xf>
    <xf numFmtId="9" fontId="4" fillId="2" borderId="14" xfId="6" applyNumberFormat="1" applyFont="1" applyFill="1" applyBorder="1" applyProtection="1"/>
    <xf numFmtId="0" fontId="4" fillId="2" borderId="4" xfId="6" applyFont="1" applyFill="1" applyBorder="1" applyAlignment="1" applyProtection="1">
      <alignment horizontal="center" wrapText="1"/>
    </xf>
    <xf numFmtId="0" fontId="4" fillId="2" borderId="7" xfId="6" applyFont="1" applyFill="1" applyBorder="1" applyAlignment="1" applyProtection="1">
      <alignment horizontal="center" vertical="center" wrapText="1"/>
    </xf>
    <xf numFmtId="0" fontId="4" fillId="2" borderId="14" xfId="6" applyFont="1" applyFill="1" applyBorder="1" applyAlignment="1" applyProtection="1">
      <alignment horizontal="center" vertical="center"/>
    </xf>
    <xf numFmtId="0" fontId="4" fillId="2" borderId="26" xfId="6" applyFont="1" applyFill="1" applyBorder="1" applyAlignment="1" applyProtection="1">
      <alignment horizontal="center" vertical="center"/>
    </xf>
    <xf numFmtId="38" fontId="4" fillId="0" borderId="23" xfId="9" applyFont="1" applyFill="1" applyBorder="1" applyAlignment="1" applyProtection="1">
      <alignment shrinkToFit="1"/>
    </xf>
    <xf numFmtId="38" fontId="4" fillId="2" borderId="6" xfId="6" applyNumberFormat="1" applyFont="1" applyFill="1" applyBorder="1" applyAlignment="1" applyProtection="1">
      <alignment horizontal="right" shrinkToFit="1"/>
    </xf>
    <xf numFmtId="38" fontId="4" fillId="2" borderId="27" xfId="9" applyFont="1" applyFill="1" applyBorder="1" applyProtection="1"/>
    <xf numFmtId="0" fontId="4" fillId="2" borderId="35" xfId="6" applyFont="1" applyFill="1" applyBorder="1" applyAlignment="1" applyProtection="1">
      <alignment horizontal="right"/>
    </xf>
    <xf numFmtId="38" fontId="4" fillId="0" borderId="15" xfId="9" applyFont="1" applyFill="1" applyBorder="1" applyAlignment="1" applyProtection="1">
      <alignment horizontal="right"/>
    </xf>
    <xf numFmtId="38" fontId="4" fillId="0" borderId="34" xfId="9" applyFont="1" applyFill="1" applyBorder="1" applyAlignment="1" applyProtection="1">
      <alignment horizontal="right"/>
    </xf>
    <xf numFmtId="0" fontId="4" fillId="2" borderId="17" xfId="6" applyFont="1" applyFill="1" applyBorder="1" applyAlignment="1" applyProtection="1">
      <alignment horizontal="right"/>
    </xf>
    <xf numFmtId="38" fontId="4" fillId="2" borderId="39" xfId="9" applyFont="1" applyFill="1" applyBorder="1" applyAlignment="1" applyProtection="1">
      <alignment horizontal="center"/>
    </xf>
    <xf numFmtId="38" fontId="4" fillId="0" borderId="40" xfId="9" applyFont="1" applyFill="1" applyBorder="1" applyAlignment="1" applyProtection="1">
      <alignment horizontal="right"/>
    </xf>
    <xf numFmtId="38" fontId="4" fillId="0" borderId="0" xfId="9" applyFont="1" applyFill="1" applyBorder="1" applyAlignment="1" applyProtection="1">
      <alignment horizontal="right"/>
    </xf>
    <xf numFmtId="0" fontId="4" fillId="2" borderId="16" xfId="6" applyFont="1" applyFill="1" applyBorder="1" applyAlignment="1" applyProtection="1">
      <alignment horizontal="center" vertical="center" wrapText="1"/>
    </xf>
    <xf numFmtId="38" fontId="4" fillId="0" borderId="1" xfId="9" applyFont="1" applyFill="1" applyBorder="1" applyAlignment="1" applyProtection="1">
      <alignment horizontal="right"/>
    </xf>
    <xf numFmtId="38" fontId="4" fillId="0" borderId="5" xfId="9" applyFont="1" applyFill="1" applyBorder="1" applyAlignment="1" applyProtection="1">
      <alignment horizontal="right"/>
    </xf>
    <xf numFmtId="176" fontId="4" fillId="2" borderId="2" xfId="9" applyNumberFormat="1" applyFont="1" applyFill="1" applyBorder="1" applyAlignment="1" applyProtection="1">
      <alignment horizontal="right" shrinkToFit="1"/>
    </xf>
    <xf numFmtId="0" fontId="4" fillId="2" borderId="9" xfId="6" applyFont="1" applyFill="1" applyBorder="1" applyAlignment="1" applyProtection="1">
      <alignment horizontal="right"/>
    </xf>
    <xf numFmtId="38" fontId="4" fillId="0" borderId="14" xfId="9" applyFont="1" applyFill="1" applyBorder="1" applyAlignment="1" applyProtection="1">
      <alignment shrinkToFit="1"/>
    </xf>
    <xf numFmtId="38" fontId="4" fillId="2" borderId="14" xfId="9" applyFont="1" applyFill="1" applyBorder="1" applyAlignment="1" applyProtection="1">
      <alignment shrinkToFit="1"/>
    </xf>
    <xf numFmtId="0" fontId="12" fillId="2" borderId="0" xfId="0" applyFont="1" applyFill="1" applyAlignment="1" applyProtection="1">
      <alignment horizontal="left"/>
    </xf>
    <xf numFmtId="0" fontId="8" fillId="2" borderId="0" xfId="0" applyFont="1" applyFill="1" applyProtection="1"/>
    <xf numFmtId="38" fontId="4" fillId="0" borderId="12" xfId="9" applyFont="1" applyFill="1" applyBorder="1" applyAlignment="1" applyProtection="1">
      <alignment horizontal="right"/>
    </xf>
    <xf numFmtId="38" fontId="4" fillId="0" borderId="49" xfId="9" applyFont="1" applyFill="1" applyBorder="1" applyAlignment="1" applyProtection="1">
      <alignment horizontal="right"/>
    </xf>
    <xf numFmtId="176" fontId="4" fillId="2" borderId="50" xfId="9" applyNumberFormat="1" applyFont="1" applyFill="1" applyBorder="1" applyAlignment="1" applyProtection="1">
      <alignment horizontal="right" shrinkToFit="1"/>
    </xf>
    <xf numFmtId="0" fontId="4" fillId="2" borderId="0" xfId="6" applyFont="1" applyFill="1" applyBorder="1" applyAlignment="1" applyProtection="1">
      <alignment horizontal="right"/>
    </xf>
    <xf numFmtId="38" fontId="4" fillId="2" borderId="51" xfId="9" applyFont="1" applyFill="1" applyBorder="1" applyProtection="1"/>
    <xf numFmtId="40" fontId="4" fillId="0" borderId="42" xfId="9" applyNumberFormat="1" applyFont="1" applyFill="1" applyBorder="1" applyAlignment="1" applyProtection="1">
      <alignment horizontal="right"/>
      <protection locked="0"/>
    </xf>
    <xf numFmtId="40" fontId="4" fillId="0" borderId="43" xfId="9" applyNumberFormat="1" applyFont="1" applyFill="1" applyBorder="1" applyAlignment="1" applyProtection="1">
      <alignment horizontal="right"/>
      <protection locked="0"/>
    </xf>
    <xf numFmtId="40" fontId="4" fillId="0" borderId="41" xfId="9" applyNumberFormat="1" applyFont="1" applyFill="1" applyBorder="1" applyAlignment="1" applyProtection="1">
      <alignment horizontal="right"/>
      <protection locked="0"/>
    </xf>
    <xf numFmtId="40" fontId="4" fillId="0" borderId="42" xfId="1" applyNumberFormat="1" applyFont="1" applyFill="1" applyBorder="1" applyAlignment="1" applyProtection="1">
      <alignment horizontal="right"/>
      <protection locked="0"/>
    </xf>
    <xf numFmtId="40" fontId="4" fillId="0" borderId="43" xfId="1" applyNumberFormat="1" applyFont="1" applyFill="1" applyBorder="1" applyAlignment="1" applyProtection="1">
      <alignment horizontal="right"/>
      <protection locked="0"/>
    </xf>
    <xf numFmtId="40" fontId="4" fillId="0" borderId="41" xfId="1" applyNumberFormat="1" applyFont="1" applyFill="1" applyBorder="1" applyAlignment="1" applyProtection="1">
      <alignment horizontal="right"/>
      <protection locked="0"/>
    </xf>
    <xf numFmtId="176" fontId="4" fillId="2" borderId="15" xfId="9" applyNumberFormat="1" applyFont="1" applyFill="1" applyBorder="1" applyAlignment="1" applyProtection="1">
      <alignment horizontal="right" shrinkToFit="1"/>
    </xf>
    <xf numFmtId="38" fontId="4" fillId="2" borderId="21" xfId="9" applyFont="1" applyFill="1" applyBorder="1" applyProtection="1"/>
    <xf numFmtId="176" fontId="4" fillId="2" borderId="3" xfId="9" applyNumberFormat="1" applyFont="1" applyFill="1" applyBorder="1" applyAlignment="1" applyProtection="1">
      <alignment horizontal="right" shrinkToFit="1"/>
    </xf>
    <xf numFmtId="176" fontId="4" fillId="0" borderId="2" xfId="9" applyNumberFormat="1" applyFont="1" applyFill="1" applyBorder="1" applyAlignment="1" applyProtection="1">
      <alignment horizontal="right" shrinkToFit="1"/>
    </xf>
    <xf numFmtId="38" fontId="4" fillId="0" borderId="27" xfId="9" applyFont="1" applyFill="1" applyBorder="1" applyAlignment="1" applyProtection="1">
      <alignment shrinkToFit="1"/>
    </xf>
    <xf numFmtId="38" fontId="4" fillId="0" borderId="3" xfId="9" applyFont="1" applyFill="1" applyBorder="1" applyAlignment="1" applyProtection="1">
      <alignment horizontal="right"/>
    </xf>
    <xf numFmtId="38" fontId="4" fillId="0" borderId="4" xfId="9" applyFont="1" applyFill="1" applyBorder="1" applyAlignment="1" applyProtection="1">
      <alignment horizontal="right"/>
    </xf>
    <xf numFmtId="176" fontId="4" fillId="0" borderId="15" xfId="9" applyNumberFormat="1" applyFont="1" applyFill="1" applyBorder="1" applyAlignment="1" applyProtection="1">
      <alignment horizontal="right" shrinkToFit="1"/>
    </xf>
    <xf numFmtId="0" fontId="4" fillId="2" borderId="1" xfId="6" applyFont="1" applyFill="1" applyBorder="1" applyAlignment="1" applyProtection="1">
      <alignment horizontal="center" vertical="center"/>
    </xf>
    <xf numFmtId="0" fontId="4" fillId="2" borderId="3" xfId="6" applyFont="1" applyFill="1" applyBorder="1" applyAlignment="1" applyProtection="1">
      <alignment horizontal="center" vertical="center"/>
    </xf>
    <xf numFmtId="0" fontId="4" fillId="2" borderId="5" xfId="6" applyFont="1" applyFill="1" applyBorder="1" applyAlignment="1" applyProtection="1">
      <alignment horizontal="center" vertical="center" wrapText="1"/>
    </xf>
    <xf numFmtId="0" fontId="4" fillId="2" borderId="4" xfId="6" applyFont="1" applyFill="1" applyBorder="1" applyAlignment="1" applyProtection="1">
      <alignment horizontal="center" vertical="center"/>
    </xf>
    <xf numFmtId="0" fontId="4" fillId="2" borderId="9" xfId="6" applyFont="1" applyFill="1" applyBorder="1" applyAlignment="1" applyProtection="1">
      <alignment horizontal="center" vertical="center"/>
    </xf>
    <xf numFmtId="0" fontId="4" fillId="2" borderId="34" xfId="6" applyFont="1" applyFill="1" applyBorder="1" applyAlignment="1" applyProtection="1">
      <alignment horizontal="center" vertical="center" wrapText="1"/>
    </xf>
    <xf numFmtId="2" fontId="4" fillId="2" borderId="0" xfId="6" applyNumberFormat="1" applyFont="1" applyFill="1" applyProtection="1"/>
    <xf numFmtId="0" fontId="4" fillId="2" borderId="0" xfId="6" applyFont="1" applyFill="1" applyAlignment="1" applyProtection="1">
      <alignment horizontal="right"/>
    </xf>
    <xf numFmtId="0" fontId="14" fillId="2" borderId="0" xfId="6" applyFont="1" applyFill="1" applyProtection="1"/>
    <xf numFmtId="38" fontId="4" fillId="2" borderId="29" xfId="0" applyNumberFormat="1" applyFont="1" applyFill="1" applyBorder="1" applyAlignment="1" applyProtection="1">
      <alignment horizontal="right" vertical="center"/>
    </xf>
    <xf numFmtId="0" fontId="4" fillId="2" borderId="31" xfId="0" applyFont="1" applyFill="1" applyBorder="1" applyAlignment="1" applyProtection="1">
      <alignment horizontal="right" vertical="center"/>
    </xf>
    <xf numFmtId="0" fontId="4" fillId="2" borderId="1" xfId="6" applyFont="1" applyFill="1" applyBorder="1" applyAlignment="1" applyProtection="1">
      <alignment horizontal="center" vertical="center"/>
    </xf>
    <xf numFmtId="0" fontId="4" fillId="2" borderId="2" xfId="6" applyFont="1" applyFill="1" applyBorder="1" applyAlignment="1" applyProtection="1"/>
    <xf numFmtId="0" fontId="4" fillId="2" borderId="1" xfId="6" applyFont="1" applyFill="1" applyBorder="1" applyAlignment="1" applyProtection="1"/>
    <xf numFmtId="0" fontId="4" fillId="2" borderId="3" xfId="6" applyFont="1" applyFill="1" applyBorder="1" applyAlignment="1" applyProtection="1">
      <alignment horizontal="center" vertical="center"/>
    </xf>
    <xf numFmtId="0" fontId="4" fillId="2" borderId="5" xfId="6" applyFont="1" applyFill="1" applyBorder="1" applyAlignment="1" applyProtection="1">
      <alignment horizontal="center" vertical="center"/>
    </xf>
    <xf numFmtId="0" fontId="4" fillId="2" borderId="12" xfId="6" applyFont="1" applyFill="1" applyBorder="1" applyAlignment="1" applyProtection="1">
      <alignment horizontal="center" vertical="center"/>
    </xf>
    <xf numFmtId="0" fontId="4" fillId="2" borderId="15" xfId="6" applyFont="1" applyFill="1" applyBorder="1" applyAlignment="1" applyProtection="1">
      <alignment horizontal="center" vertical="center"/>
    </xf>
    <xf numFmtId="0" fontId="4" fillId="2" borderId="2" xfId="6" applyFont="1" applyFill="1" applyBorder="1" applyAlignment="1" applyProtection="1">
      <alignment horizontal="center" vertical="center"/>
    </xf>
    <xf numFmtId="0" fontId="4" fillId="2" borderId="40" xfId="6" applyFont="1" applyFill="1" applyBorder="1" applyAlignment="1" applyProtection="1">
      <alignment horizontal="center" vertical="center" wrapText="1"/>
    </xf>
    <xf numFmtId="0" fontId="4" fillId="2" borderId="34" xfId="6" applyFont="1" applyFill="1" applyBorder="1" applyAlignment="1" applyProtection="1">
      <alignment horizontal="center" vertical="center" wrapText="1"/>
    </xf>
    <xf numFmtId="0" fontId="4" fillId="2" borderId="46" xfId="6" applyFont="1" applyFill="1" applyBorder="1" applyAlignment="1" applyProtection="1">
      <alignment horizontal="center" vertical="center" wrapText="1"/>
    </xf>
    <xf numFmtId="0" fontId="4" fillId="2" borderId="47" xfId="6" applyFont="1" applyFill="1" applyBorder="1" applyAlignment="1" applyProtection="1">
      <alignment horizontal="center" vertical="center" wrapText="1"/>
    </xf>
    <xf numFmtId="0" fontId="4" fillId="2" borderId="35" xfId="6" applyFont="1" applyFill="1" applyBorder="1" applyAlignment="1" applyProtection="1">
      <alignment horizontal="center" vertical="center" wrapText="1"/>
    </xf>
    <xf numFmtId="0" fontId="4" fillId="2" borderId="48" xfId="6" applyFont="1" applyFill="1" applyBorder="1" applyAlignment="1" applyProtection="1">
      <alignment horizontal="center" vertical="center" wrapText="1"/>
    </xf>
    <xf numFmtId="0" fontId="4" fillId="2" borderId="6" xfId="6" applyFont="1" applyFill="1" applyBorder="1" applyAlignment="1" applyProtection="1">
      <alignment horizontal="center" vertical="center" wrapText="1"/>
    </xf>
    <xf numFmtId="0" fontId="4" fillId="2" borderId="6" xfId="6" applyFont="1" applyFill="1" applyBorder="1" applyAlignment="1" applyProtection="1">
      <alignment horizontal="center" vertical="center"/>
    </xf>
    <xf numFmtId="0" fontId="4" fillId="2" borderId="16" xfId="6" applyFont="1" applyFill="1" applyBorder="1" applyAlignment="1" applyProtection="1">
      <alignment horizontal="center" vertical="center"/>
    </xf>
    <xf numFmtId="0" fontId="4" fillId="2" borderId="5" xfId="6" applyFont="1" applyFill="1" applyBorder="1" applyAlignment="1" applyProtection="1">
      <alignment horizontal="center" vertical="center" wrapText="1"/>
    </xf>
    <xf numFmtId="0" fontId="4" fillId="2" borderId="17" xfId="6" applyFont="1" applyFill="1" applyBorder="1" applyAlignment="1" applyProtection="1">
      <alignment horizontal="center" vertical="center"/>
    </xf>
    <xf numFmtId="0" fontId="4" fillId="2" borderId="4" xfId="6" applyFont="1" applyFill="1" applyBorder="1" applyAlignment="1" applyProtection="1">
      <alignment horizontal="center" vertical="center"/>
    </xf>
    <xf numFmtId="0" fontId="4" fillId="2" borderId="9" xfId="6" applyFont="1" applyFill="1" applyBorder="1" applyAlignment="1" applyProtection="1">
      <alignment horizontal="center" vertical="center"/>
    </xf>
    <xf numFmtId="0" fontId="4" fillId="2" borderId="34" xfId="6" applyFont="1" applyFill="1" applyBorder="1" applyAlignment="1" applyProtection="1">
      <alignment horizontal="center" vertical="center"/>
    </xf>
    <xf numFmtId="0" fontId="4" fillId="2" borderId="8" xfId="6" applyFont="1" applyFill="1" applyBorder="1" applyAlignment="1" applyProtection="1">
      <alignment horizontal="center" vertical="center" wrapText="1"/>
    </xf>
    <xf numFmtId="0" fontId="4" fillId="2" borderId="8" xfId="6" applyFont="1" applyFill="1" applyBorder="1" applyAlignment="1" applyProtection="1">
      <alignment horizontal="center" vertical="center"/>
    </xf>
    <xf numFmtId="38" fontId="6" fillId="2" borderId="36" xfId="9" applyFont="1" applyFill="1" applyBorder="1" applyAlignment="1" applyProtection="1">
      <alignment horizontal="center" vertical="center" shrinkToFit="1"/>
    </xf>
    <xf numFmtId="38" fontId="6" fillId="2" borderId="37" xfId="9" applyFont="1" applyFill="1" applyBorder="1" applyAlignment="1" applyProtection="1">
      <alignment horizontal="center" vertical="center" shrinkToFit="1"/>
    </xf>
    <xf numFmtId="38" fontId="6" fillId="2" borderId="38" xfId="9" applyFont="1" applyFill="1" applyBorder="1" applyAlignment="1" applyProtection="1">
      <alignment horizontal="center" vertical="center" shrinkToFit="1"/>
    </xf>
    <xf numFmtId="0" fontId="11" fillId="2" borderId="28" xfId="0" applyFont="1" applyFill="1" applyBorder="1" applyAlignment="1" applyProtection="1">
      <alignment horizontal="center" vertical="center" wrapText="1"/>
    </xf>
    <xf numFmtId="0" fontId="11" fillId="2" borderId="44" xfId="0" applyFont="1" applyFill="1" applyBorder="1" applyAlignment="1" applyProtection="1">
      <alignment horizontal="center" vertical="center" wrapText="1"/>
    </xf>
    <xf numFmtId="0" fontId="11" fillId="2" borderId="32" xfId="0" applyFont="1" applyFill="1" applyBorder="1" applyAlignment="1" applyProtection="1">
      <alignment horizontal="center" vertical="center" wrapText="1"/>
    </xf>
    <xf numFmtId="0" fontId="11" fillId="2" borderId="30" xfId="0" applyFont="1" applyFill="1" applyBorder="1" applyAlignment="1" applyProtection="1">
      <alignment horizontal="center" vertical="center" wrapText="1"/>
    </xf>
    <xf numFmtId="0" fontId="11" fillId="2" borderId="45" xfId="0" applyFont="1" applyFill="1" applyBorder="1" applyAlignment="1" applyProtection="1">
      <alignment horizontal="center" vertical="center" wrapText="1"/>
    </xf>
    <xf numFmtId="0" fontId="11" fillId="2" borderId="33" xfId="0" applyFont="1" applyFill="1" applyBorder="1" applyAlignment="1" applyProtection="1">
      <alignment horizontal="center" vertical="center" wrapText="1"/>
    </xf>
  </cellXfs>
  <cellStyles count="15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9" xr:uid="{00000000-0005-0000-0000-000003000000}"/>
    <cellStyle name="桁区切り 3" xfId="14" xr:uid="{090D0CE0-65D7-4BB0-9F51-60495B5F29AE}"/>
    <cellStyle name="通貨 2" xfId="5" xr:uid="{00000000-0005-0000-0000-000004000000}"/>
    <cellStyle name="標準" xfId="0" builtinId="0"/>
    <cellStyle name="標準 2" xfId="2" xr:uid="{00000000-0005-0000-0000-000006000000}"/>
    <cellStyle name="標準 2 2" xfId="10" xr:uid="{00000000-0005-0000-0000-000007000000}"/>
    <cellStyle name="標準 2 2 2" xfId="6" xr:uid="{00000000-0005-0000-0000-000008000000}"/>
    <cellStyle name="標準 3" xfId="11" xr:uid="{00000000-0005-0000-0000-000009000000}"/>
    <cellStyle name="標準 4" xfId="7" xr:uid="{00000000-0005-0000-0000-00000A000000}"/>
    <cellStyle name="標準 5" xfId="12" xr:uid="{00000000-0005-0000-0000-00000B000000}"/>
    <cellStyle name="標準 6" xfId="13" xr:uid="{00000000-0005-0000-0000-00000C000000}"/>
    <cellStyle name="標準 7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38BE8-9A3E-4765-AFBA-943B348C58EA}">
  <sheetPr>
    <pageSetUpPr fitToPage="1"/>
  </sheetPr>
  <dimension ref="B1:W35"/>
  <sheetViews>
    <sheetView showGridLines="0" showZeros="0" tabSelected="1" view="pageBreakPreview" zoomScale="70" zoomScaleNormal="75" zoomScaleSheetLayoutView="70" workbookViewId="0">
      <selection activeCell="L12" sqref="L12"/>
    </sheetView>
  </sheetViews>
  <sheetFormatPr defaultColWidth="9" defaultRowHeight="13.2" x14ac:dyDescent="0.2"/>
  <cols>
    <col min="1" max="1" width="1.109375" style="2" customWidth="1"/>
    <col min="2" max="2" width="4.77734375" style="2" customWidth="1"/>
    <col min="3" max="3" width="6.33203125" style="2" customWidth="1"/>
    <col min="4" max="6" width="10.6640625" style="2" customWidth="1"/>
    <col min="7" max="7" width="15.88671875" style="2" bestFit="1" customWidth="1"/>
    <col min="8" max="9" width="10.6640625" style="2" customWidth="1"/>
    <col min="10" max="10" width="14.33203125" style="2" bestFit="1" customWidth="1"/>
    <col min="11" max="12" width="10.6640625" style="2" customWidth="1"/>
    <col min="13" max="13" width="13.33203125" style="2" bestFit="1" customWidth="1"/>
    <col min="14" max="15" width="10.6640625" style="2" customWidth="1"/>
    <col min="16" max="16" width="13.33203125" style="2" bestFit="1" customWidth="1"/>
    <col min="17" max="17" width="14.33203125" style="2" bestFit="1" customWidth="1"/>
    <col min="18" max="19" width="10.6640625" style="2" customWidth="1"/>
    <col min="20" max="20" width="15.109375" style="2" customWidth="1"/>
    <col min="21" max="21" width="18.6640625" style="2" customWidth="1"/>
    <col min="22" max="22" width="3.44140625" style="2" customWidth="1"/>
    <col min="23" max="23" width="10" style="2" customWidth="1"/>
    <col min="24" max="24" width="9" style="2"/>
    <col min="25" max="26" width="10.6640625" style="2" customWidth="1"/>
    <col min="27" max="16384" width="9" style="2"/>
  </cols>
  <sheetData>
    <row r="1" spans="2:21" ht="24.9" customHeight="1" x14ac:dyDescent="0.2">
      <c r="B1" s="50" t="s">
        <v>39</v>
      </c>
    </row>
    <row r="2" spans="2:21" ht="24.9" customHeight="1" x14ac:dyDescent="0.25">
      <c r="B2" s="49" t="s">
        <v>0</v>
      </c>
      <c r="C2" s="3"/>
      <c r="D2" s="3"/>
      <c r="E2" s="3"/>
    </row>
    <row r="3" spans="2:21" ht="24.9" customHeight="1" x14ac:dyDescent="0.2">
      <c r="B3" s="4"/>
      <c r="C3" s="3"/>
      <c r="D3" s="3"/>
      <c r="E3" s="3"/>
    </row>
    <row r="4" spans="2:21" ht="27" customHeight="1" x14ac:dyDescent="0.2">
      <c r="B4" s="81" t="s">
        <v>3</v>
      </c>
      <c r="C4" s="82"/>
      <c r="D4" s="84" t="s">
        <v>4</v>
      </c>
      <c r="E4" s="84"/>
      <c r="F4" s="84"/>
      <c r="G4" s="85"/>
      <c r="H4" s="86" t="s">
        <v>5</v>
      </c>
      <c r="I4" s="87"/>
      <c r="J4" s="87"/>
      <c r="K4" s="87"/>
      <c r="L4" s="87"/>
      <c r="M4" s="87"/>
      <c r="N4" s="87"/>
      <c r="O4" s="87"/>
      <c r="P4" s="88"/>
      <c r="Q4" s="5"/>
      <c r="R4" s="89" t="s">
        <v>17</v>
      </c>
      <c r="S4" s="90"/>
      <c r="T4" s="91"/>
      <c r="U4" s="95" t="s">
        <v>38</v>
      </c>
    </row>
    <row r="5" spans="2:21" ht="25.5" customHeight="1" x14ac:dyDescent="0.2">
      <c r="B5" s="83"/>
      <c r="C5" s="82"/>
      <c r="D5" s="98" t="s">
        <v>19</v>
      </c>
      <c r="E5" s="98" t="s">
        <v>20</v>
      </c>
      <c r="F5" s="100" t="s">
        <v>6</v>
      </c>
      <c r="G5" s="98" t="s">
        <v>21</v>
      </c>
      <c r="H5" s="97" t="s">
        <v>14</v>
      </c>
      <c r="I5" s="100"/>
      <c r="J5" s="100"/>
      <c r="K5" s="100" t="s">
        <v>15</v>
      </c>
      <c r="L5" s="100"/>
      <c r="M5" s="85"/>
      <c r="N5" s="100" t="s">
        <v>16</v>
      </c>
      <c r="O5" s="102"/>
      <c r="P5" s="100"/>
      <c r="Q5" s="103" t="s">
        <v>24</v>
      </c>
      <c r="R5" s="92"/>
      <c r="S5" s="93"/>
      <c r="T5" s="94"/>
      <c r="U5" s="96"/>
    </row>
    <row r="6" spans="2:21" ht="39.6" x14ac:dyDescent="0.2">
      <c r="B6" s="83"/>
      <c r="C6" s="82"/>
      <c r="D6" s="99"/>
      <c r="E6" s="99"/>
      <c r="F6" s="101"/>
      <c r="G6" s="99"/>
      <c r="H6" s="42" t="s">
        <v>26</v>
      </c>
      <c r="I6" s="75" t="s">
        <v>22</v>
      </c>
      <c r="J6" s="20" t="s">
        <v>23</v>
      </c>
      <c r="K6" s="28" t="s">
        <v>27</v>
      </c>
      <c r="L6" s="75" t="s">
        <v>22</v>
      </c>
      <c r="M6" s="72" t="s">
        <v>28</v>
      </c>
      <c r="N6" s="20" t="s">
        <v>29</v>
      </c>
      <c r="O6" s="75" t="s">
        <v>22</v>
      </c>
      <c r="P6" s="20" t="s">
        <v>25</v>
      </c>
      <c r="Q6" s="104"/>
      <c r="R6" s="42" t="s">
        <v>30</v>
      </c>
      <c r="S6" s="75" t="s">
        <v>22</v>
      </c>
      <c r="T6" s="29" t="s">
        <v>31</v>
      </c>
      <c r="U6" s="97"/>
    </row>
    <row r="7" spans="2:21" ht="30" customHeight="1" thickBot="1" x14ac:dyDescent="0.25">
      <c r="B7" s="70" t="s">
        <v>7</v>
      </c>
      <c r="C7" s="71" t="s">
        <v>8</v>
      </c>
      <c r="D7" s="6" t="s">
        <v>12</v>
      </c>
      <c r="E7" s="38"/>
      <c r="F7" s="27">
        <v>1</v>
      </c>
      <c r="G7" s="6" t="s">
        <v>9</v>
      </c>
      <c r="H7" s="21" t="s">
        <v>13</v>
      </c>
      <c r="I7" s="46"/>
      <c r="J7" s="22" t="s">
        <v>9</v>
      </c>
      <c r="K7" s="22" t="s">
        <v>13</v>
      </c>
      <c r="L7" s="46"/>
      <c r="M7" s="6" t="s">
        <v>9</v>
      </c>
      <c r="N7" s="22" t="s">
        <v>13</v>
      </c>
      <c r="O7" s="35"/>
      <c r="P7" s="22" t="s">
        <v>9</v>
      </c>
      <c r="Q7" s="7" t="s">
        <v>9</v>
      </c>
      <c r="R7" s="21" t="s">
        <v>12</v>
      </c>
      <c r="S7" s="54"/>
      <c r="T7" s="7" t="s">
        <v>9</v>
      </c>
      <c r="U7" s="21" t="s">
        <v>9</v>
      </c>
    </row>
    <row r="8" spans="2:21" ht="20.100000000000001" customHeight="1" x14ac:dyDescent="0.2">
      <c r="B8" s="73" t="s">
        <v>40</v>
      </c>
      <c r="C8" s="8">
        <v>2</v>
      </c>
      <c r="D8" s="43">
        <v>2120</v>
      </c>
      <c r="E8" s="56"/>
      <c r="F8" s="105" t="s">
        <v>10</v>
      </c>
      <c r="G8" s="24">
        <f>ROUNDDOWN(D8*E8*0.85,2)</f>
        <v>0</v>
      </c>
      <c r="H8" s="51">
        <v>367000</v>
      </c>
      <c r="I8" s="56"/>
      <c r="J8" s="45">
        <f>H8*I8</f>
        <v>0</v>
      </c>
      <c r="K8" s="43">
        <v>279000</v>
      </c>
      <c r="L8" s="56"/>
      <c r="M8" s="62">
        <f>K8*L8</f>
        <v>0</v>
      </c>
      <c r="N8" s="67"/>
      <c r="O8" s="36"/>
      <c r="P8" s="64"/>
      <c r="Q8" s="25">
        <f>ROUNDDOWN(J8+M8+P8,2)</f>
        <v>0</v>
      </c>
      <c r="R8" s="51">
        <v>2120</v>
      </c>
      <c r="S8" s="59"/>
      <c r="T8" s="53">
        <f>ROUNDDOWN(R8*S8,2)</f>
        <v>0</v>
      </c>
      <c r="U8" s="33">
        <f>INT(G8+Q8+T8)</f>
        <v>0</v>
      </c>
    </row>
    <row r="9" spans="2:21" ht="20.100000000000001" customHeight="1" x14ac:dyDescent="0.2">
      <c r="B9" s="9"/>
      <c r="C9" s="8">
        <v>3</v>
      </c>
      <c r="D9" s="43">
        <f>D8</f>
        <v>2120</v>
      </c>
      <c r="E9" s="57"/>
      <c r="F9" s="106"/>
      <c r="G9" s="24">
        <f t="shared" ref="G9:G19" si="0">ROUNDDOWN(D9*E9*0.85,2)</f>
        <v>0</v>
      </c>
      <c r="H9" s="51">
        <v>416000</v>
      </c>
      <c r="I9" s="57"/>
      <c r="J9" s="45">
        <f>H9*I9</f>
        <v>0</v>
      </c>
      <c r="K9" s="43">
        <v>290000</v>
      </c>
      <c r="L9" s="57"/>
      <c r="M9" s="62">
        <f t="shared" ref="M9:M19" si="1">K9*L9</f>
        <v>0</v>
      </c>
      <c r="N9" s="67"/>
      <c r="O9" s="36"/>
      <c r="P9" s="64"/>
      <c r="Q9" s="25">
        <f t="shared" ref="Q9:Q19" si="2">ROUNDDOWN(J9+M9+P9,2)</f>
        <v>0</v>
      </c>
      <c r="R9" s="51">
        <f>R8</f>
        <v>2120</v>
      </c>
      <c r="S9" s="60"/>
      <c r="T9" s="53">
        <f>ROUNDDOWN(R9*S9,2)</f>
        <v>0</v>
      </c>
      <c r="U9" s="33">
        <f t="shared" ref="U9:U19" si="3">INT(G9+Q9+T9)</f>
        <v>0</v>
      </c>
    </row>
    <row r="10" spans="2:21" ht="20.100000000000001" customHeight="1" x14ac:dyDescent="0.2">
      <c r="B10" s="9"/>
      <c r="C10" s="8">
        <v>4</v>
      </c>
      <c r="D10" s="43">
        <f>D8</f>
        <v>2120</v>
      </c>
      <c r="E10" s="57"/>
      <c r="F10" s="106"/>
      <c r="G10" s="24">
        <f t="shared" si="0"/>
        <v>0</v>
      </c>
      <c r="H10" s="51">
        <v>410000</v>
      </c>
      <c r="I10" s="57"/>
      <c r="J10" s="45">
        <f t="shared" ref="J10:J19" si="4">H10*I10</f>
        <v>0</v>
      </c>
      <c r="K10" s="43">
        <v>280000</v>
      </c>
      <c r="L10" s="57"/>
      <c r="M10" s="62">
        <f t="shared" si="1"/>
        <v>0</v>
      </c>
      <c r="N10" s="67"/>
      <c r="O10" s="36"/>
      <c r="P10" s="64"/>
      <c r="Q10" s="25">
        <f t="shared" si="2"/>
        <v>0</v>
      </c>
      <c r="R10" s="51">
        <f>R8</f>
        <v>2120</v>
      </c>
      <c r="S10" s="60"/>
      <c r="T10" s="53">
        <f t="shared" ref="T10:T19" si="5">ROUNDDOWN(R10*S10,2)</f>
        <v>0</v>
      </c>
      <c r="U10" s="33">
        <f t="shared" si="3"/>
        <v>0</v>
      </c>
    </row>
    <row r="11" spans="2:21" ht="20.100000000000001" customHeight="1" x14ac:dyDescent="0.2">
      <c r="B11" s="9"/>
      <c r="C11" s="8">
        <v>5</v>
      </c>
      <c r="D11" s="43">
        <f>D8</f>
        <v>2120</v>
      </c>
      <c r="E11" s="57"/>
      <c r="F11" s="106"/>
      <c r="G11" s="24">
        <f t="shared" si="0"/>
        <v>0</v>
      </c>
      <c r="H11" s="51">
        <v>368000</v>
      </c>
      <c r="I11" s="57"/>
      <c r="J11" s="45">
        <f t="shared" si="4"/>
        <v>0</v>
      </c>
      <c r="K11" s="43">
        <v>333000</v>
      </c>
      <c r="L11" s="57"/>
      <c r="M11" s="62">
        <f t="shared" si="1"/>
        <v>0</v>
      </c>
      <c r="N11" s="67"/>
      <c r="O11" s="36"/>
      <c r="P11" s="64"/>
      <c r="Q11" s="25">
        <f t="shared" si="2"/>
        <v>0</v>
      </c>
      <c r="R11" s="51">
        <f>R8</f>
        <v>2120</v>
      </c>
      <c r="S11" s="60"/>
      <c r="T11" s="53">
        <f t="shared" si="5"/>
        <v>0</v>
      </c>
      <c r="U11" s="33">
        <f t="shared" si="3"/>
        <v>0</v>
      </c>
    </row>
    <row r="12" spans="2:21" ht="20.100000000000001" customHeight="1" thickBot="1" x14ac:dyDescent="0.25">
      <c r="B12" s="9"/>
      <c r="C12" s="8">
        <v>6</v>
      </c>
      <c r="D12" s="43">
        <f>D8</f>
        <v>2120</v>
      </c>
      <c r="E12" s="57"/>
      <c r="F12" s="106"/>
      <c r="G12" s="24">
        <f t="shared" si="0"/>
        <v>0</v>
      </c>
      <c r="H12" s="51">
        <v>461000</v>
      </c>
      <c r="I12" s="57"/>
      <c r="J12" s="65">
        <f t="shared" si="4"/>
        <v>0</v>
      </c>
      <c r="K12" s="43">
        <v>286000</v>
      </c>
      <c r="L12" s="57"/>
      <c r="M12" s="62">
        <f>K12*L12</f>
        <v>0</v>
      </c>
      <c r="N12" s="67"/>
      <c r="O12" s="37"/>
      <c r="P12" s="64"/>
      <c r="Q12" s="25">
        <f t="shared" si="2"/>
        <v>0</v>
      </c>
      <c r="R12" s="51">
        <f>R8</f>
        <v>2120</v>
      </c>
      <c r="S12" s="60"/>
      <c r="T12" s="53">
        <f t="shared" si="5"/>
        <v>0</v>
      </c>
      <c r="U12" s="33">
        <f t="shared" si="3"/>
        <v>0</v>
      </c>
    </row>
    <row r="13" spans="2:21" ht="20.100000000000001" customHeight="1" x14ac:dyDescent="0.2">
      <c r="B13" s="9"/>
      <c r="C13" s="8">
        <v>7</v>
      </c>
      <c r="D13" s="44">
        <f>D8</f>
        <v>2120</v>
      </c>
      <c r="E13" s="57"/>
      <c r="F13" s="106"/>
      <c r="G13" s="24">
        <f t="shared" si="0"/>
        <v>0</v>
      </c>
      <c r="H13" s="40">
        <v>232000</v>
      </c>
      <c r="I13" s="57"/>
      <c r="J13" s="65">
        <f t="shared" si="4"/>
        <v>0</v>
      </c>
      <c r="K13" s="44">
        <v>331000</v>
      </c>
      <c r="L13" s="57"/>
      <c r="M13" s="69">
        <f t="shared" si="1"/>
        <v>0</v>
      </c>
      <c r="N13" s="44">
        <v>304000</v>
      </c>
      <c r="O13" s="56"/>
      <c r="P13" s="65">
        <f>N13*O13</f>
        <v>0</v>
      </c>
      <c r="Q13" s="25">
        <f t="shared" si="2"/>
        <v>0</v>
      </c>
      <c r="R13" s="51">
        <f>R8</f>
        <v>2120</v>
      </c>
      <c r="S13" s="60"/>
      <c r="T13" s="53">
        <f t="shared" si="5"/>
        <v>0</v>
      </c>
      <c r="U13" s="33">
        <f t="shared" si="3"/>
        <v>0</v>
      </c>
    </row>
    <row r="14" spans="2:21" ht="20.100000000000001" customHeight="1" x14ac:dyDescent="0.2">
      <c r="B14" s="9"/>
      <c r="C14" s="8">
        <v>8</v>
      </c>
      <c r="D14" s="44">
        <f>D8</f>
        <v>2120</v>
      </c>
      <c r="E14" s="57"/>
      <c r="F14" s="106"/>
      <c r="G14" s="24">
        <f t="shared" si="0"/>
        <v>0</v>
      </c>
      <c r="H14" s="40">
        <v>233000</v>
      </c>
      <c r="I14" s="57"/>
      <c r="J14" s="65">
        <f t="shared" si="4"/>
        <v>0</v>
      </c>
      <c r="K14" s="44">
        <v>332000</v>
      </c>
      <c r="L14" s="57"/>
      <c r="M14" s="69">
        <f t="shared" si="1"/>
        <v>0</v>
      </c>
      <c r="N14" s="44">
        <v>297000</v>
      </c>
      <c r="O14" s="57"/>
      <c r="P14" s="65">
        <f>N14*O14</f>
        <v>0</v>
      </c>
      <c r="Q14" s="25">
        <f t="shared" si="2"/>
        <v>0</v>
      </c>
      <c r="R14" s="51">
        <f>R8</f>
        <v>2120</v>
      </c>
      <c r="S14" s="60"/>
      <c r="T14" s="53">
        <f t="shared" si="5"/>
        <v>0</v>
      </c>
      <c r="U14" s="33">
        <f t="shared" si="3"/>
        <v>0</v>
      </c>
    </row>
    <row r="15" spans="2:21" ht="20.100000000000001" customHeight="1" thickBot="1" x14ac:dyDescent="0.25">
      <c r="B15" s="9"/>
      <c r="C15" s="8">
        <v>9</v>
      </c>
      <c r="D15" s="44">
        <f>D8</f>
        <v>2120</v>
      </c>
      <c r="E15" s="57"/>
      <c r="F15" s="106"/>
      <c r="G15" s="24">
        <f t="shared" si="0"/>
        <v>0</v>
      </c>
      <c r="H15" s="40">
        <v>193000</v>
      </c>
      <c r="I15" s="57"/>
      <c r="J15" s="45">
        <f t="shared" si="4"/>
        <v>0</v>
      </c>
      <c r="K15" s="44">
        <v>327000</v>
      </c>
      <c r="L15" s="57"/>
      <c r="M15" s="62">
        <f t="shared" si="1"/>
        <v>0</v>
      </c>
      <c r="N15" s="44">
        <v>251000</v>
      </c>
      <c r="O15" s="58"/>
      <c r="P15" s="65">
        <f>N15*O15</f>
        <v>0</v>
      </c>
      <c r="Q15" s="25">
        <f t="shared" si="2"/>
        <v>0</v>
      </c>
      <c r="R15" s="51">
        <f>R8</f>
        <v>2120</v>
      </c>
      <c r="S15" s="60"/>
      <c r="T15" s="53">
        <f t="shared" si="5"/>
        <v>0</v>
      </c>
      <c r="U15" s="33">
        <f>INT(G15+Q15+T15)</f>
        <v>0</v>
      </c>
    </row>
    <row r="16" spans="2:21" ht="20.100000000000001" customHeight="1" x14ac:dyDescent="0.2">
      <c r="B16" s="9"/>
      <c r="C16" s="8">
        <v>10</v>
      </c>
      <c r="D16" s="44">
        <f>D8</f>
        <v>2120</v>
      </c>
      <c r="E16" s="57"/>
      <c r="F16" s="106"/>
      <c r="G16" s="24">
        <f t="shared" si="0"/>
        <v>0</v>
      </c>
      <c r="H16" s="40">
        <v>459000</v>
      </c>
      <c r="I16" s="57"/>
      <c r="J16" s="45">
        <f t="shared" si="4"/>
        <v>0</v>
      </c>
      <c r="K16" s="44">
        <v>268000</v>
      </c>
      <c r="L16" s="57"/>
      <c r="M16" s="62">
        <f t="shared" si="1"/>
        <v>0</v>
      </c>
      <c r="N16" s="68"/>
      <c r="O16" s="41"/>
      <c r="P16" s="64"/>
      <c r="Q16" s="25">
        <f t="shared" si="2"/>
        <v>0</v>
      </c>
      <c r="R16" s="51">
        <f>R8</f>
        <v>2120</v>
      </c>
      <c r="S16" s="60"/>
      <c r="T16" s="53">
        <f t="shared" si="5"/>
        <v>0</v>
      </c>
      <c r="U16" s="33">
        <f t="shared" si="3"/>
        <v>0</v>
      </c>
    </row>
    <row r="17" spans="2:23" ht="20.100000000000001" customHeight="1" x14ac:dyDescent="0.2">
      <c r="B17" s="74"/>
      <c r="C17" s="8">
        <v>11</v>
      </c>
      <c r="D17" s="43">
        <f>D8</f>
        <v>2120</v>
      </c>
      <c r="E17" s="57"/>
      <c r="F17" s="106"/>
      <c r="G17" s="24">
        <f t="shared" si="0"/>
        <v>0</v>
      </c>
      <c r="H17" s="51">
        <v>392000</v>
      </c>
      <c r="I17" s="57"/>
      <c r="J17" s="45">
        <f t="shared" si="4"/>
        <v>0</v>
      </c>
      <c r="K17" s="43">
        <v>262000</v>
      </c>
      <c r="L17" s="57"/>
      <c r="M17" s="62">
        <f t="shared" si="1"/>
        <v>0</v>
      </c>
      <c r="N17" s="67"/>
      <c r="O17" s="36"/>
      <c r="P17" s="64"/>
      <c r="Q17" s="25">
        <f t="shared" si="2"/>
        <v>0</v>
      </c>
      <c r="R17" s="51">
        <f>R8</f>
        <v>2120</v>
      </c>
      <c r="S17" s="60"/>
      <c r="T17" s="53">
        <f t="shared" si="5"/>
        <v>0</v>
      </c>
      <c r="U17" s="33">
        <f t="shared" si="3"/>
        <v>0</v>
      </c>
      <c r="W17" s="10"/>
    </row>
    <row r="18" spans="2:23" ht="20.100000000000001" customHeight="1" x14ac:dyDescent="0.2">
      <c r="B18" s="30"/>
      <c r="C18" s="8">
        <v>12</v>
      </c>
      <c r="D18" s="43">
        <f>D8</f>
        <v>2120</v>
      </c>
      <c r="E18" s="57"/>
      <c r="F18" s="106"/>
      <c r="G18" s="24">
        <f t="shared" si="0"/>
        <v>0</v>
      </c>
      <c r="H18" s="51">
        <v>400000</v>
      </c>
      <c r="I18" s="57"/>
      <c r="J18" s="45">
        <f t="shared" si="4"/>
        <v>0</v>
      </c>
      <c r="K18" s="43">
        <v>310000</v>
      </c>
      <c r="L18" s="57"/>
      <c r="M18" s="62">
        <f t="shared" si="1"/>
        <v>0</v>
      </c>
      <c r="N18" s="67"/>
      <c r="O18" s="36"/>
      <c r="P18" s="64"/>
      <c r="Q18" s="25">
        <f t="shared" si="2"/>
        <v>0</v>
      </c>
      <c r="R18" s="51">
        <f>R8</f>
        <v>2120</v>
      </c>
      <c r="S18" s="60"/>
      <c r="T18" s="53">
        <f t="shared" si="5"/>
        <v>0</v>
      </c>
      <c r="U18" s="33">
        <f>INT(G18+Q18+T18)</f>
        <v>0</v>
      </c>
    </row>
    <row r="19" spans="2:23" ht="20.100000000000001" customHeight="1" thickBot="1" x14ac:dyDescent="0.25">
      <c r="B19" s="31" t="s">
        <v>41</v>
      </c>
      <c r="C19" s="8">
        <v>1</v>
      </c>
      <c r="D19" s="43">
        <f>D8</f>
        <v>2120</v>
      </c>
      <c r="E19" s="58"/>
      <c r="F19" s="107"/>
      <c r="G19" s="24">
        <f t="shared" si="0"/>
        <v>0</v>
      </c>
      <c r="H19" s="51">
        <v>386000</v>
      </c>
      <c r="I19" s="58"/>
      <c r="J19" s="45">
        <f t="shared" si="4"/>
        <v>0</v>
      </c>
      <c r="K19" s="43">
        <v>332000</v>
      </c>
      <c r="L19" s="58"/>
      <c r="M19" s="62">
        <f t="shared" si="1"/>
        <v>0</v>
      </c>
      <c r="N19" s="67"/>
      <c r="O19" s="36"/>
      <c r="P19" s="64"/>
      <c r="Q19" s="25">
        <f t="shared" si="2"/>
        <v>0</v>
      </c>
      <c r="R19" s="52">
        <f>R8</f>
        <v>2120</v>
      </c>
      <c r="S19" s="61"/>
      <c r="T19" s="53">
        <f t="shared" si="5"/>
        <v>0</v>
      </c>
      <c r="U19" s="33">
        <f t="shared" si="3"/>
        <v>0</v>
      </c>
    </row>
    <row r="20" spans="2:23" ht="20.100000000000001" customHeight="1" thickTop="1" x14ac:dyDescent="0.2">
      <c r="B20" s="11" t="s">
        <v>11</v>
      </c>
      <c r="C20" s="12"/>
      <c r="D20" s="13"/>
      <c r="E20" s="39"/>
      <c r="F20" s="23"/>
      <c r="G20" s="63"/>
      <c r="H20" s="66">
        <f>SUM(H8:H19)</f>
        <v>4317000</v>
      </c>
      <c r="I20" s="47"/>
      <c r="J20" s="15"/>
      <c r="K20" s="26">
        <f>SUM(K8:K19)</f>
        <v>3630000</v>
      </c>
      <c r="L20" s="48"/>
      <c r="M20" s="63"/>
      <c r="N20" s="32">
        <f>SUM(N8:N19)</f>
        <v>852000</v>
      </c>
      <c r="O20" s="32"/>
      <c r="P20" s="15"/>
      <c r="Q20" s="14"/>
      <c r="R20" s="16"/>
      <c r="S20" s="55"/>
      <c r="T20" s="14"/>
      <c r="U20" s="34">
        <f>SUM(U8:U19)</f>
        <v>0</v>
      </c>
    </row>
    <row r="21" spans="2:23" ht="20.100000000000001" customHeight="1" thickBot="1" x14ac:dyDescent="0.25">
      <c r="B21" s="17"/>
    </row>
    <row r="22" spans="2:23" s="1" customFormat="1" ht="12" customHeight="1" x14ac:dyDescent="0.2">
      <c r="B22" s="1" t="s">
        <v>1</v>
      </c>
      <c r="R22" s="108" t="s">
        <v>32</v>
      </c>
      <c r="S22" s="109"/>
      <c r="T22" s="110"/>
      <c r="U22" s="79">
        <f>U20</f>
        <v>0</v>
      </c>
    </row>
    <row r="23" spans="2:23" s="1" customFormat="1" ht="18" customHeight="1" thickBot="1" x14ac:dyDescent="0.25">
      <c r="C23" s="1" t="s">
        <v>2</v>
      </c>
      <c r="R23" s="111"/>
      <c r="S23" s="112"/>
      <c r="T23" s="113"/>
      <c r="U23" s="80"/>
      <c r="V23" s="18"/>
    </row>
    <row r="24" spans="2:23" s="1" customFormat="1" ht="18" customHeight="1" x14ac:dyDescent="0.2">
      <c r="C24" s="1" t="s">
        <v>33</v>
      </c>
      <c r="V24" s="19"/>
    </row>
    <row r="25" spans="2:23" s="1" customFormat="1" ht="18" customHeight="1" x14ac:dyDescent="0.2">
      <c r="C25" s="1" t="s">
        <v>34</v>
      </c>
    </row>
    <row r="26" spans="2:23" s="1" customFormat="1" ht="18" customHeight="1" x14ac:dyDescent="0.2">
      <c r="C26" s="1" t="s">
        <v>35</v>
      </c>
    </row>
    <row r="27" spans="2:23" s="1" customFormat="1" ht="18" customHeight="1" x14ac:dyDescent="0.2">
      <c r="C27" s="1" t="s">
        <v>36</v>
      </c>
    </row>
    <row r="28" spans="2:23" s="1" customFormat="1" ht="18" customHeight="1" x14ac:dyDescent="0.2">
      <c r="C28" s="1" t="s">
        <v>37</v>
      </c>
    </row>
    <row r="29" spans="2:23" s="1" customFormat="1" ht="18" customHeight="1" x14ac:dyDescent="0.2">
      <c r="C29" s="1" t="s">
        <v>18</v>
      </c>
    </row>
    <row r="32" spans="2:23" x14ac:dyDescent="0.2">
      <c r="T32" s="77"/>
      <c r="U32" s="76"/>
    </row>
    <row r="35" spans="17:17" x14ac:dyDescent="0.2">
      <c r="Q35" s="78"/>
    </row>
  </sheetData>
  <sheetProtection sheet="1" selectLockedCells="1"/>
  <mergeCells count="16">
    <mergeCell ref="U22:U23"/>
    <mergeCell ref="B4:C6"/>
    <mergeCell ref="D4:G4"/>
    <mergeCell ref="H4:P4"/>
    <mergeCell ref="R4:T5"/>
    <mergeCell ref="U4:U6"/>
    <mergeCell ref="D5:D6"/>
    <mergeCell ref="E5:E6"/>
    <mergeCell ref="F5:F6"/>
    <mergeCell ref="G5:G6"/>
    <mergeCell ref="H5:J5"/>
    <mergeCell ref="K5:M5"/>
    <mergeCell ref="N5:P5"/>
    <mergeCell ref="Q5:Q6"/>
    <mergeCell ref="F8:F19"/>
    <mergeCell ref="R22:T23"/>
  </mergeCells>
  <phoneticPr fontId="13"/>
  <printOptions horizontalCentered="1"/>
  <pageMargins left="0.39370078740157483" right="0.39370078740157483" top="0.59055118110236227" bottom="0.39370078740157483" header="0.51181102362204722" footer="0.51181102362204722"/>
  <pageSetup paperSize="9" scale="5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入札金額算定書</vt:lpstr>
      <vt:lpstr>入札金額算定書!Print_Area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RENTAI</dc:creator>
  <cp:lastModifiedBy>後藤　順一</cp:lastModifiedBy>
  <cp:lastPrinted>2023-10-04T06:47:06Z</cp:lastPrinted>
  <dcterms:created xsi:type="dcterms:W3CDTF">2017-06-08T05:05:27Z</dcterms:created>
  <dcterms:modified xsi:type="dcterms:W3CDTF">2025-09-16T05:03:45Z</dcterms:modified>
</cp:coreProperties>
</file>